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Users\maury\My Documents\Catalysts\2025 Projects\Plan Bay Area 2050 Plus\"/>
    </mc:Choice>
  </mc:AlternateContent>
  <xr:revisionPtr revIDLastSave="0" documentId="13_ncr:1_{D3E20148-6130-4700-8403-57046FA07F62}" xr6:coauthVersionLast="47" xr6:coauthVersionMax="47" xr10:uidLastSave="{00000000-0000-0000-0000-000000000000}"/>
  <bookViews>
    <workbookView xWindow="-120" yWindow="-120" windowWidth="20730" windowHeight="11160" xr2:uid="{87F5FAB6-2D26-473B-AC07-8A595DCD90B3}"/>
  </bookViews>
  <sheets>
    <sheet name="MTC-ABA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2" l="1"/>
  <c r="B18" i="2"/>
  <c r="G18" i="2"/>
  <c r="F18" i="2"/>
  <c r="D16" i="2"/>
  <c r="E16" i="2" s="1"/>
  <c r="H16" i="2"/>
  <c r="I16" i="2" s="1"/>
  <c r="D15" i="2"/>
  <c r="E15" i="2" s="1"/>
  <c r="H15" i="2"/>
  <c r="I15" i="2" s="1"/>
  <c r="D14" i="2"/>
  <c r="E14" i="2" s="1"/>
  <c r="H14" i="2"/>
  <c r="I14" i="2" s="1"/>
  <c r="D13" i="2"/>
  <c r="E13" i="2" s="1"/>
  <c r="H13" i="2"/>
  <c r="I13" i="2" s="1"/>
  <c r="D12" i="2"/>
  <c r="E12" i="2" s="1"/>
  <c r="H12" i="2"/>
  <c r="I12" i="2" s="1"/>
  <c r="D11" i="2"/>
  <c r="E11" i="2" s="1"/>
  <c r="H11" i="2"/>
  <c r="I11" i="2" s="1"/>
  <c r="D10" i="2"/>
  <c r="E10" i="2" s="1"/>
  <c r="H10" i="2"/>
  <c r="I10" i="2" s="1"/>
  <c r="D9" i="2"/>
  <c r="E9" i="2" s="1"/>
  <c r="H9" i="2"/>
  <c r="D8" i="2"/>
  <c r="E8" i="2" s="1"/>
  <c r="H8" i="2"/>
  <c r="I8" i="2" s="1"/>
  <c r="D6" i="2"/>
  <c r="E6" i="2" s="1"/>
  <c r="H6" i="2"/>
  <c r="I6" i="2" s="1"/>
  <c r="D18" i="2" l="1"/>
  <c r="E18" i="2" s="1"/>
  <c r="H18" i="2"/>
  <c r="I18" i="2" s="1"/>
  <c r="I9" i="2"/>
</calcChain>
</file>

<file path=xl/sharedStrings.xml><?xml version="1.0" encoding="utf-8"?>
<sst xmlns="http://schemas.openxmlformats.org/spreadsheetml/2006/main" count="27" uniqueCount="24">
  <si>
    <t>Geography</t>
  </si>
  <si>
    <t>2025</t>
  </si>
  <si>
    <t>2050</t>
  </si>
  <si>
    <t>CHANGE</t>
  </si>
  <si>
    <t>%</t>
  </si>
  <si>
    <t>CALIFORNIA</t>
  </si>
  <si>
    <t>ALAMEDA</t>
  </si>
  <si>
    <t>CONTRA COSTA</t>
  </si>
  <si>
    <t>MARIN</t>
  </si>
  <si>
    <t>NAPA</t>
  </si>
  <si>
    <t>SAN FRANCISCO</t>
  </si>
  <si>
    <t>SAN MATEO</t>
  </si>
  <si>
    <t>SANTA CLARA</t>
  </si>
  <si>
    <t>SOLANO</t>
  </si>
  <si>
    <t>SONOMA</t>
  </si>
  <si>
    <t>TOTAL 9 Counties</t>
  </si>
  <si>
    <t>Using Base Year 2025</t>
  </si>
  <si>
    <t>2020</t>
  </si>
  <si>
    <t>This table shows the Population Projections forecast  by the Dept. of Finance DRU, the official source of demographic information.</t>
  </si>
  <si>
    <t>MTC-ABAG Counties</t>
  </si>
  <si>
    <t xml:space="preserve">Using Base Year 2020 </t>
  </si>
  <si>
    <t xml:space="preserve">These numbers are similar to those projected by Gaetan Lion. </t>
  </si>
  <si>
    <t>California Department of Finance. Demographic Research Unit. Report P-2A: Total Population Projections, California Counties, 2020-2070 (Baseline 2024 Population Projections; Vintage 2025 Release). Sacramento: California. September 2025.</t>
  </si>
  <si>
    <r>
      <t xml:space="preserve">"MTC/ABAG's Bay Area population projections are way too high", Gaetan Lion, </t>
    </r>
    <r>
      <rPr>
        <i/>
        <u/>
        <sz val="11"/>
        <color theme="10"/>
        <rFont val="Calibri"/>
        <family val="2"/>
      </rPr>
      <t xml:space="preserve">medium.com, </t>
    </r>
    <r>
      <rPr>
        <u/>
        <sz val="11"/>
        <color theme="10"/>
        <rFont val="Calibri"/>
        <family val="2"/>
      </rPr>
      <t>October 30,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</si>
</sst>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b/>
      <sz val="10"/>
      <name val="Century Gothic"/>
      <family val="2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</font>
    <font>
      <sz val="10"/>
      <name val="Century Gothic"/>
      <family val="2"/>
    </font>
    <font>
      <u/>
      <sz val="11"/>
      <color theme="10"/>
      <name val="Calibri"/>
      <family val="2"/>
    </font>
    <font>
      <i/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0" borderId="0"/>
  </cellStyleXfs>
  <cellXfs count="26">
    <xf numFmtId="0" fontId="0" fillId="0" borderId="0" xfId="0"/>
    <xf numFmtId="0" fontId="4" fillId="2" borderId="0" xfId="1" applyFill="1"/>
    <xf numFmtId="0" fontId="2" fillId="2" borderId="0" xfId="2" applyFont="1" applyFill="1"/>
    <xf numFmtId="10" fontId="2" fillId="2" borderId="0" xfId="2" applyNumberFormat="1" applyFont="1" applyFill="1"/>
    <xf numFmtId="0" fontId="2" fillId="0" borderId="0" xfId="2" applyFont="1"/>
    <xf numFmtId="10" fontId="2" fillId="0" borderId="0" xfId="2" applyNumberFormat="1" applyFont="1"/>
    <xf numFmtId="3" fontId="1" fillId="2" borderId="0" xfId="2" applyNumberFormat="1" applyFont="1" applyFill="1" applyAlignment="1">
      <alignment horizontal="center"/>
    </xf>
    <xf numFmtId="3" fontId="2" fillId="2" borderId="0" xfId="2" applyNumberFormat="1" applyFont="1" applyFill="1" applyAlignment="1">
      <alignment horizontal="center"/>
    </xf>
    <xf numFmtId="10" fontId="3" fillId="2" borderId="0" xfId="2" applyNumberFormat="1" applyFill="1" applyAlignment="1">
      <alignment horizontal="center"/>
    </xf>
    <xf numFmtId="0" fontId="2" fillId="0" borderId="0" xfId="2" applyFont="1" applyAlignment="1">
      <alignment horizontal="center"/>
    </xf>
    <xf numFmtId="10" fontId="2" fillId="0" borderId="0" xfId="2" applyNumberFormat="1" applyFont="1" applyAlignment="1">
      <alignment horizontal="center"/>
    </xf>
    <xf numFmtId="3" fontId="5" fillId="2" borderId="0" xfId="2" applyNumberFormat="1" applyFont="1" applyFill="1" applyAlignment="1">
      <alignment horizontal="left"/>
    </xf>
    <xf numFmtId="10" fontId="3" fillId="0" borderId="0" xfId="2" applyNumberFormat="1"/>
    <xf numFmtId="0" fontId="3" fillId="0" borderId="0" xfId="2"/>
    <xf numFmtId="0" fontId="3" fillId="2" borderId="0" xfId="2" applyFill="1"/>
    <xf numFmtId="3" fontId="5" fillId="2" borderId="0" xfId="2" applyNumberFormat="1" applyFont="1" applyFill="1" applyAlignment="1">
      <alignment horizontal="right"/>
    </xf>
    <xf numFmtId="3" fontId="3" fillId="0" borderId="0" xfId="2" applyNumberFormat="1" applyAlignment="1">
      <alignment horizontal="right"/>
    </xf>
    <xf numFmtId="0" fontId="3" fillId="0" borderId="0" xfId="2" applyAlignment="1">
      <alignment horizontal="right"/>
    </xf>
    <xf numFmtId="3" fontId="3" fillId="2" borderId="0" xfId="2" applyNumberFormat="1" applyFill="1" applyAlignment="1">
      <alignment horizontal="right"/>
    </xf>
    <xf numFmtId="10" fontId="3" fillId="2" borderId="0" xfId="2" applyNumberFormat="1" applyFill="1" applyAlignment="1">
      <alignment horizontal="right"/>
    </xf>
    <xf numFmtId="10" fontId="5" fillId="2" borderId="0" xfId="2" applyNumberFormat="1" applyFont="1" applyFill="1" applyAlignment="1">
      <alignment horizontal="right"/>
    </xf>
    <xf numFmtId="10" fontId="3" fillId="0" borderId="0" xfId="2" applyNumberFormat="1" applyAlignment="1">
      <alignment horizontal="right"/>
    </xf>
    <xf numFmtId="0" fontId="6" fillId="3" borderId="0" xfId="1" applyFont="1" applyFill="1" applyAlignment="1">
      <alignment horizontal="left" vertical="center" wrapText="1"/>
    </xf>
    <xf numFmtId="0" fontId="4" fillId="0" borderId="0" xfId="1" applyAlignment="1">
      <alignment wrapText="1"/>
    </xf>
    <xf numFmtId="0" fontId="6" fillId="2" borderId="0" xfId="1" applyFont="1" applyFill="1" applyAlignment="1"/>
    <xf numFmtId="0" fontId="0" fillId="0" borderId="0" xfId="0" applyAlignment="1"/>
  </cellXfs>
  <cellStyles count="3">
    <cellStyle name="Hyperlink" xfId="1" builtinId="8"/>
    <cellStyle name="Normal" xfId="0" builtinId="0"/>
    <cellStyle name="Normal 2" xfId="2" xr:uid="{5FF1D490-B0C5-4588-8C58-DB63D13317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f.ca.gov/forecasting/demographics/projections" TargetMode="External"/><Relationship Id="rId1" Type="http://schemas.openxmlformats.org/officeDocument/2006/relationships/hyperlink" Target="https://medium.com/@gaetanlion/abags-bay-area-population-projections-are-way-too-high-8ac2c861fc2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91B2-65B3-409B-AF52-F5F3256C82B8}">
  <dimension ref="A1:J22"/>
  <sheetViews>
    <sheetView tabSelected="1" topLeftCell="A7" workbookViewId="0">
      <selection activeCell="A22" sqref="A22:J22"/>
    </sheetView>
  </sheetViews>
  <sheetFormatPr defaultRowHeight="15"/>
  <cols>
    <col min="1" max="1" width="19.42578125" style="14" bestFit="1" customWidth="1"/>
    <col min="2" max="2" width="10.140625" style="13" bestFit="1" customWidth="1"/>
    <col min="3" max="3" width="10.140625" style="12" bestFit="1" customWidth="1"/>
    <col min="4" max="4" width="9.140625" style="13"/>
    <col min="5" max="5" width="7.140625" style="14" bestFit="1" customWidth="1"/>
    <col min="6" max="6" width="10.140625" style="14" bestFit="1" customWidth="1"/>
    <col min="7" max="7" width="10.140625" style="13" bestFit="1" customWidth="1"/>
    <col min="8" max="8" width="9.140625" style="12"/>
    <col min="9" max="9" width="7" style="13" bestFit="1" customWidth="1"/>
    <col min="10" max="16384" width="9.140625" style="13"/>
  </cols>
  <sheetData>
    <row r="1" spans="1:9">
      <c r="A1" s="14" t="s">
        <v>18</v>
      </c>
    </row>
    <row r="2" spans="1:9">
      <c r="A2" s="14" t="s">
        <v>21</v>
      </c>
    </row>
    <row r="4" spans="1:9" s="4" customFormat="1">
      <c r="A4" s="2"/>
      <c r="B4" s="2" t="s">
        <v>20</v>
      </c>
      <c r="C4" s="2"/>
      <c r="E4" s="5"/>
      <c r="F4" s="2" t="s">
        <v>16</v>
      </c>
      <c r="G4" s="2"/>
      <c r="H4" s="2"/>
      <c r="I4" s="3"/>
    </row>
    <row r="5" spans="1:9" s="9" customFormat="1">
      <c r="A5" s="6" t="s">
        <v>0</v>
      </c>
      <c r="B5" s="6" t="s">
        <v>17</v>
      </c>
      <c r="C5" s="6" t="s">
        <v>2</v>
      </c>
      <c r="D5" s="9" t="s">
        <v>3</v>
      </c>
      <c r="E5" s="10" t="s">
        <v>4</v>
      </c>
      <c r="F5" s="6" t="s">
        <v>1</v>
      </c>
      <c r="G5" s="6" t="s">
        <v>2</v>
      </c>
      <c r="H5" s="7" t="s">
        <v>3</v>
      </c>
      <c r="I5" s="8" t="s">
        <v>4</v>
      </c>
    </row>
    <row r="6" spans="1:9">
      <c r="A6" s="11" t="s">
        <v>5</v>
      </c>
      <c r="B6" s="15">
        <v>39535726</v>
      </c>
      <c r="C6" s="15">
        <v>40819078</v>
      </c>
      <c r="D6" s="16">
        <f>C6-B6</f>
        <v>1283352</v>
      </c>
      <c r="E6" s="21">
        <f>D6/B6</f>
        <v>3.2460564907800096E-2</v>
      </c>
      <c r="F6" s="15">
        <v>39299708</v>
      </c>
      <c r="G6" s="15">
        <v>40819078</v>
      </c>
      <c r="H6" s="15">
        <f>G6-F6</f>
        <v>1519370</v>
      </c>
      <c r="I6" s="20">
        <f>(H6/F6)</f>
        <v>3.866110150233177E-2</v>
      </c>
    </row>
    <row r="7" spans="1:9">
      <c r="A7" s="7" t="s">
        <v>19</v>
      </c>
      <c r="B7" s="15"/>
      <c r="C7" s="15"/>
      <c r="D7" s="17"/>
      <c r="E7" s="21"/>
      <c r="F7" s="15"/>
      <c r="G7" s="15"/>
      <c r="H7" s="15"/>
      <c r="I7" s="20"/>
    </row>
    <row r="8" spans="1:9">
      <c r="A8" s="11" t="s">
        <v>6</v>
      </c>
      <c r="B8" s="15">
        <v>1679664</v>
      </c>
      <c r="C8" s="15">
        <v>1840752</v>
      </c>
      <c r="D8" s="16">
        <f>C8-B8</f>
        <v>161088</v>
      </c>
      <c r="E8" s="21">
        <f>D8/B8</f>
        <v>9.590489526476724E-2</v>
      </c>
      <c r="F8" s="15">
        <v>1649199</v>
      </c>
      <c r="G8" s="15">
        <v>1840752</v>
      </c>
      <c r="H8" s="15">
        <f t="shared" ref="H8:H16" si="0">G8-F8</f>
        <v>191553</v>
      </c>
      <c r="I8" s="20">
        <f t="shared" ref="I8:I16" si="1">(H8/F8)</f>
        <v>0.11614911238728619</v>
      </c>
    </row>
    <row r="9" spans="1:9">
      <c r="A9" s="11" t="s">
        <v>7</v>
      </c>
      <c r="B9" s="15">
        <v>1165866</v>
      </c>
      <c r="C9" s="15">
        <v>1359291</v>
      </c>
      <c r="D9" s="16">
        <f t="shared" ref="D9:D16" si="2">C9-B9</f>
        <v>193425</v>
      </c>
      <c r="E9" s="21">
        <f t="shared" ref="E9:E18" si="3">D9/B9</f>
        <v>0.16590671655233105</v>
      </c>
      <c r="F9" s="15">
        <v>1151423</v>
      </c>
      <c r="G9" s="15">
        <v>1359291</v>
      </c>
      <c r="H9" s="15">
        <f t="shared" si="0"/>
        <v>207868</v>
      </c>
      <c r="I9" s="20">
        <f t="shared" si="1"/>
        <v>0.18053139463081769</v>
      </c>
    </row>
    <row r="10" spans="1:9">
      <c r="A10" s="11" t="s">
        <v>8</v>
      </c>
      <c r="B10" s="15">
        <v>261805</v>
      </c>
      <c r="C10" s="15">
        <v>245637</v>
      </c>
      <c r="D10" s="16">
        <f t="shared" si="2"/>
        <v>-16168</v>
      </c>
      <c r="E10" s="21">
        <f t="shared" si="3"/>
        <v>-6.175588701514486E-2</v>
      </c>
      <c r="F10" s="15">
        <v>252074</v>
      </c>
      <c r="G10" s="15">
        <v>245637</v>
      </c>
      <c r="H10" s="15">
        <f t="shared" si="0"/>
        <v>-6437</v>
      </c>
      <c r="I10" s="20">
        <f t="shared" si="1"/>
        <v>-2.5536152082325032E-2</v>
      </c>
    </row>
    <row r="11" spans="1:9">
      <c r="A11" s="11" t="s">
        <v>9</v>
      </c>
      <c r="B11" s="15">
        <v>137999</v>
      </c>
      <c r="C11" s="15">
        <v>142654</v>
      </c>
      <c r="D11" s="16">
        <f t="shared" si="2"/>
        <v>4655</v>
      </c>
      <c r="E11" s="21">
        <f t="shared" si="3"/>
        <v>3.3732128493684739E-2</v>
      </c>
      <c r="F11" s="15">
        <v>135241</v>
      </c>
      <c r="G11" s="15">
        <v>142654</v>
      </c>
      <c r="H11" s="15">
        <f t="shared" si="0"/>
        <v>7413</v>
      </c>
      <c r="I11" s="20">
        <f t="shared" si="1"/>
        <v>5.481325929267012E-2</v>
      </c>
    </row>
    <row r="12" spans="1:9">
      <c r="A12" s="11" t="s">
        <v>10</v>
      </c>
      <c r="B12" s="15">
        <v>871583</v>
      </c>
      <c r="C12" s="15">
        <v>854332</v>
      </c>
      <c r="D12" s="16">
        <f t="shared" si="2"/>
        <v>-17251</v>
      </c>
      <c r="E12" s="21">
        <f t="shared" si="3"/>
        <v>-1.9792721978285487E-2</v>
      </c>
      <c r="F12" s="15">
        <v>838027</v>
      </c>
      <c r="G12" s="15">
        <v>854332</v>
      </c>
      <c r="H12" s="15">
        <f t="shared" si="0"/>
        <v>16305</v>
      </c>
      <c r="I12" s="20">
        <f t="shared" si="1"/>
        <v>1.9456413695501457E-2</v>
      </c>
    </row>
    <row r="13" spans="1:9">
      <c r="A13" s="11" t="s">
        <v>11</v>
      </c>
      <c r="B13" s="15">
        <v>761474</v>
      </c>
      <c r="C13" s="15">
        <v>764168</v>
      </c>
      <c r="D13" s="16">
        <f t="shared" si="2"/>
        <v>2694</v>
      </c>
      <c r="E13" s="21">
        <f t="shared" si="3"/>
        <v>3.5378752262060164E-3</v>
      </c>
      <c r="F13" s="15">
        <v>742411</v>
      </c>
      <c r="G13" s="15">
        <v>764168</v>
      </c>
      <c r="H13" s="15">
        <f t="shared" si="0"/>
        <v>21757</v>
      </c>
      <c r="I13" s="20">
        <f t="shared" si="1"/>
        <v>2.9305869659797604E-2</v>
      </c>
    </row>
    <row r="14" spans="1:9">
      <c r="A14" s="11" t="s">
        <v>12</v>
      </c>
      <c r="B14" s="15">
        <v>1927909</v>
      </c>
      <c r="C14" s="15">
        <v>1957725</v>
      </c>
      <c r="D14" s="16">
        <f t="shared" si="2"/>
        <v>29816</v>
      </c>
      <c r="E14" s="21">
        <f t="shared" si="3"/>
        <v>1.54654602473457E-2</v>
      </c>
      <c r="F14" s="15">
        <v>1912419</v>
      </c>
      <c r="G14" s="15">
        <v>1957725</v>
      </c>
      <c r="H14" s="15">
        <f t="shared" si="0"/>
        <v>45306</v>
      </c>
      <c r="I14" s="20">
        <f t="shared" si="1"/>
        <v>2.3690415123464051E-2</v>
      </c>
    </row>
    <row r="15" spans="1:9">
      <c r="A15" s="11" t="s">
        <v>13</v>
      </c>
      <c r="B15" s="15">
        <v>452747</v>
      </c>
      <c r="C15" s="15">
        <v>506056</v>
      </c>
      <c r="D15" s="16">
        <f t="shared" si="2"/>
        <v>53309</v>
      </c>
      <c r="E15" s="21">
        <f t="shared" si="3"/>
        <v>0.11774567252792398</v>
      </c>
      <c r="F15" s="15">
        <v>448528</v>
      </c>
      <c r="G15" s="15">
        <v>506056</v>
      </c>
      <c r="H15" s="15">
        <f t="shared" si="0"/>
        <v>57528</v>
      </c>
      <c r="I15" s="20">
        <f t="shared" si="1"/>
        <v>0.12825955124317767</v>
      </c>
    </row>
    <row r="16" spans="1:9">
      <c r="A16" s="11" t="s">
        <v>14</v>
      </c>
      <c r="B16" s="15">
        <v>488361</v>
      </c>
      <c r="C16" s="15">
        <v>479201</v>
      </c>
      <c r="D16" s="16">
        <f t="shared" si="2"/>
        <v>-9160</v>
      </c>
      <c r="E16" s="21">
        <f t="shared" si="3"/>
        <v>-1.8756616519337129E-2</v>
      </c>
      <c r="F16" s="15">
        <v>479365</v>
      </c>
      <c r="G16" s="15">
        <v>479201</v>
      </c>
      <c r="H16" s="15">
        <f t="shared" si="0"/>
        <v>-164</v>
      </c>
      <c r="I16" s="20">
        <f t="shared" si="1"/>
        <v>-3.4211926194027513E-4</v>
      </c>
    </row>
    <row r="17" spans="1:10">
      <c r="A17" s="11"/>
      <c r="B17" s="15"/>
      <c r="C17" s="15"/>
      <c r="D17" s="17"/>
      <c r="E17" s="21"/>
      <c r="F17" s="15"/>
      <c r="G17" s="15"/>
      <c r="H17" s="15"/>
      <c r="I17" s="20"/>
    </row>
    <row r="18" spans="1:10">
      <c r="A18" s="2" t="s">
        <v>15</v>
      </c>
      <c r="B18" s="15">
        <f>SUM(B8:B16)</f>
        <v>7747408</v>
      </c>
      <c r="C18" s="18">
        <f t="shared" ref="C18" si="4">SUM(C8:C16)</f>
        <v>8149816</v>
      </c>
      <c r="D18" s="16">
        <f>SUM(D8:D16)</f>
        <v>402408</v>
      </c>
      <c r="E18" s="21">
        <f t="shared" si="3"/>
        <v>5.1940984649317554E-2</v>
      </c>
      <c r="F18" s="18">
        <f>SUM(F8:F16)</f>
        <v>7608687</v>
      </c>
      <c r="G18" s="18">
        <f t="shared" ref="G18:H18" si="5">SUM(G8:G16)</f>
        <v>8149816</v>
      </c>
      <c r="H18" s="18">
        <f t="shared" si="5"/>
        <v>541129</v>
      </c>
      <c r="I18" s="19">
        <f>H18/F18</f>
        <v>7.1119892302048959E-2</v>
      </c>
    </row>
    <row r="19" spans="1:10">
      <c r="A19" s="2"/>
      <c r="B19" s="15"/>
      <c r="C19" s="18"/>
      <c r="D19" s="16"/>
      <c r="E19" s="21"/>
      <c r="F19" s="18"/>
      <c r="G19" s="18"/>
      <c r="H19" s="18"/>
      <c r="I19" s="19"/>
    </row>
    <row r="20" spans="1:10" ht="50.1" customHeight="1">
      <c r="A20" s="22" t="s">
        <v>22</v>
      </c>
      <c r="B20" s="23"/>
      <c r="C20" s="23"/>
      <c r="D20" s="23"/>
      <c r="E20" s="23"/>
      <c r="F20" s="23"/>
      <c r="G20" s="23"/>
      <c r="H20" s="23"/>
      <c r="I20" s="23"/>
    </row>
    <row r="21" spans="1:10">
      <c r="A21" s="1"/>
    </row>
    <row r="22" spans="1:10">
      <c r="A22" s="24" t="s">
        <v>23</v>
      </c>
      <c r="B22" s="25"/>
      <c r="C22" s="25"/>
      <c r="D22" s="25"/>
      <c r="E22" s="25"/>
      <c r="F22" s="25"/>
      <c r="G22" s="25"/>
      <c r="H22" s="25"/>
      <c r="I22" s="25"/>
      <c r="J22" s="25"/>
    </row>
  </sheetData>
  <mergeCells count="2">
    <mergeCell ref="A20:I20"/>
    <mergeCell ref="A22:J22"/>
  </mergeCells>
  <hyperlinks>
    <hyperlink ref="A22" r:id="rId1" display="https://medium.com/@gaetanlion/abags-bay-area-population-projections-are-way-too-high-8ac2c861fc2e" xr:uid="{A2DC77FA-DDA9-49BA-A3ED-AB57566344AB}"/>
    <hyperlink ref="A20:I20" r:id="rId2" display="California Department of Finance. Demographic Research Unit. Report P-2A: Total Population Projections, California Counties, 2020-2070 (Baseline 2024 Population Projections; Vintage 2025 Release). Sacramento: California. September 2025. https://dof.ca.gov/forecasting/demographics/projections" xr:uid="{E4AC6F5E-7F2C-4F60-A925-8DAD88447AD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MTC-ABAG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Maurice Green</dc:creator>
  <cp:lastModifiedBy>Maurice Green</cp:lastModifiedBy>
  <dcterms:created xsi:type="dcterms:W3CDTF">2025-11-20T04:30:21Z</dcterms:created>
  <dcterms:modified xsi:type="dcterms:W3CDTF">2025-11-20T23:04:46Z</dcterms:modified>
</cp:coreProperties>
</file>